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rcorg-my.sharepoint.com/personal/emmanuel_rodriguez_ifrc_org/Documents/Desktop/Documentos para subir página Web/24 de mayo (dos documentos)/"/>
    </mc:Choice>
  </mc:AlternateContent>
  <xr:revisionPtr revIDLastSave="9" documentId="13_ncr:1_{D5142F2A-DA61-4E94-B8AC-B9A7BB34A9EF}" xr6:coauthVersionLast="46" xr6:coauthVersionMax="46" xr10:uidLastSave="{E2F88E1E-84A3-4A30-BE30-AC3B71912C0A}"/>
  <bookViews>
    <workbookView xWindow="28690" yWindow="-110" windowWidth="20620" windowHeight="11740" activeTab="4" xr2:uid="{A0203FAE-D195-447D-840F-A925C04001FC}"/>
  </bookViews>
  <sheets>
    <sheet name="EVALUACIÓN" sheetId="1" r:id="rId1"/>
    <sheet name="GENERAL" sheetId="5" r:id="rId2"/>
    <sheet name="PRIORIZACIÓN" sheetId="3" r:id="rId3"/>
    <sheet name="PLAN" sheetId="4" r:id="rId4"/>
    <sheet name="DEFINICIONES" sheetId="6" r:id="rId5"/>
    <sheet name="Listas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C11" i="3"/>
  <c r="C18" i="4" l="1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3" i="4"/>
  <c r="C2" i="4"/>
  <c r="C4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C3" i="3" l="1"/>
  <c r="C4" i="3"/>
  <c r="C5" i="3"/>
  <c r="C6" i="3"/>
  <c r="C7" i="3"/>
  <c r="C8" i="3"/>
  <c r="C9" i="3"/>
  <c r="C10" i="3"/>
  <c r="C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tc={A4DE7BCF-5CD9-4BCC-BC74-836915645E17}</author>
  </authors>
  <commentList>
    <comment ref="A2" authorId="0" shapeId="0" xr:uid="{A4DE7BCF-5CD9-4BCC-BC74-836915645E17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Digite el número del parámetro de referencia</t>
      </text>
    </comment>
  </commentList>
</comments>
</file>

<file path=xl/sharedStrings.xml><?xml version="1.0" encoding="utf-8"?>
<sst xmlns="http://schemas.openxmlformats.org/spreadsheetml/2006/main" count="137" uniqueCount="111">
  <si>
    <t>Fase</t>
  </si>
  <si>
    <t>Valoración</t>
  </si>
  <si>
    <t>Componente</t>
  </si>
  <si>
    <t>Notas relacionadas al componente</t>
  </si>
  <si>
    <t>#</t>
  </si>
  <si>
    <t>Notas relacionadas al parámetro</t>
  </si>
  <si>
    <t>0 - No evaluado</t>
  </si>
  <si>
    <t>1 - No existe</t>
  </si>
  <si>
    <t>2 - Existe parcialmente</t>
  </si>
  <si>
    <t>3 - Necesita mejorar</t>
  </si>
  <si>
    <t>5 - Alto rendimiento</t>
  </si>
  <si>
    <t>Análisis</t>
  </si>
  <si>
    <t>La Sociedad Nacional posee un sitio web / red social oficial donde compartir los productos (reportes, mapas, presentaciones, entre otros)</t>
  </si>
  <si>
    <t>La Sociedad Nacional cuenta con un proceso de almacenamiento de la información depurada y estructurada</t>
  </si>
  <si>
    <t>La Sociedad Nacional cuenta con licencia de programas que permiten la elaboración de gráficos, cuadros, mapas y similares</t>
  </si>
  <si>
    <t>La Sociedad Nacional posee un marco analítico definido para el etiquetado de datos secundarios</t>
  </si>
  <si>
    <t>Medios de verificación / Herramienta</t>
  </si>
  <si>
    <t>Urgencia</t>
  </si>
  <si>
    <t>Impacto</t>
  </si>
  <si>
    <t>Notas adicionales</t>
  </si>
  <si>
    <t>Prioridad</t>
  </si>
  <si>
    <t>Alto</t>
  </si>
  <si>
    <t>Medio</t>
  </si>
  <si>
    <t>Bajo</t>
  </si>
  <si>
    <t>Estado del Parámetro (Sí/No)</t>
  </si>
  <si>
    <t>Parámetro de Referencia</t>
  </si>
  <si>
    <t>Estado Parámetro</t>
  </si>
  <si>
    <t>Sí</t>
  </si>
  <si>
    <t>No</t>
  </si>
  <si>
    <t>Parámetro de referencia</t>
  </si>
  <si>
    <t>HERRAMIENTA DE DIAGNÓSTICO DE GESTIÓN DE LA INFORMACIÓN</t>
  </si>
  <si>
    <t>EN EL CICLO DE LA INFORMACIÓN DURANTE DESASTRES</t>
  </si>
  <si>
    <t>PARA SOCIEDADES NACIONALES</t>
  </si>
  <si>
    <t>La Sociedad Nacional cuenta con mecanismos o técnicas de revisión de datos secundarios</t>
  </si>
  <si>
    <t>La Sociedad Nacional cuenta con plantillas de bases de datos operativas preparadas para ser usadas durante emergencias (ie. Distribuciones, EDAN, fuerza de tarea, etc.)</t>
  </si>
  <si>
    <t>La Sociedad Nacional cuenta con kits de recolección de datos listos para ser desplegados en emergencias.</t>
  </si>
  <si>
    <t>La Sociedad Nacional cuenta con plantillas de formularios pre-establecidas para recolección de datos.</t>
  </si>
  <si>
    <t>La Sociedad Nacional cuenta con personal capacitado en el desarrollo de formularios de recolección de datos.</t>
  </si>
  <si>
    <t>La Sociedad Nacional cuenta con herramientas tecnológicas para recolección de datos (ie. ODK, Kobo, etc.)</t>
  </si>
  <si>
    <t>El personal y voluntarios de la Sociedad Nacional tienen conocimientos de buenas prácticas de gestión y limpieza de datos (ie. Excel avanzado, uso de bases de datos, etc.)</t>
  </si>
  <si>
    <t>La Sociedad Nacional cuenta con sistemas de almacenamiento en nube o uso de servidores locales para compartir los datos a personal clave.</t>
  </si>
  <si>
    <t>El personal y voluntarios de la Sociedad tienen conocimiento en desarrollo de infografías (ie. Adobe Illustrator o similares)</t>
  </si>
  <si>
    <t>El personal y voluntarios de la Sociedad tienen conocimiento en desarrollo de dashboards (ie. Tableau, Power Bi o similares)</t>
  </si>
  <si>
    <t>El personal y voluntarios de la Sociedad tienen conocimiento en desarrollo de mapas (QGIS, ArcGIS o similares)</t>
  </si>
  <si>
    <t>La Sociedad Nacional posee procedimientos y guías de identidad visual para el desarrollo de productos visuales.</t>
  </si>
  <si>
    <t>Los productos visuales de la Sociedad Nacional facilitan el análisis en emergencias</t>
  </si>
  <si>
    <t>Existen formatos de reportes para informes de situación y otros productos de información.</t>
  </si>
  <si>
    <t>La Sociedad Nacional posee personal capacitado para la elaboración de los reportes.</t>
  </si>
  <si>
    <t>Los productos de información de la Sociedad Nacional facilitan los procesos de toma de decisiones durante emergencias.</t>
  </si>
  <si>
    <t>Los productos de información de la Sociedad Nacional facilitan el proceso de reportes (mapas, gráficos, etc.)</t>
  </si>
  <si>
    <t>La Sociedad Nacional tiene conocimiento de los beneficios de la plataforma GO para la divulgación de sus productos de información al Movimiento y otros actores humanitarios.</t>
  </si>
  <si>
    <t>Los puntos focales de manejo de información de la Sociedad Nacional tienen contacto con sus contrapartes de otras agencias humanitarias en el país para compartir productos de información y evitar duplicidad de esfuerzos.</t>
  </si>
  <si>
    <t>1. Preparación y conocimientos</t>
  </si>
  <si>
    <t>2. Disponibilidad de los datos</t>
  </si>
  <si>
    <t>3. Infraestructura</t>
  </si>
  <si>
    <t>4. Gestión</t>
  </si>
  <si>
    <t>A. Recolección de datos</t>
  </si>
  <si>
    <t>B. Gestión de datos</t>
  </si>
  <si>
    <t>C. Análisis</t>
  </si>
  <si>
    <t>D. Reportes</t>
  </si>
  <si>
    <t>E. Decisiones</t>
  </si>
  <si>
    <t>F. Divulgación</t>
  </si>
  <si>
    <t>5. Identidad</t>
  </si>
  <si>
    <t>6. Software y formación</t>
  </si>
  <si>
    <t>7. Análisis</t>
  </si>
  <si>
    <t>8. Reportes</t>
  </si>
  <si>
    <t>9. Decisiones</t>
  </si>
  <si>
    <t>10. Divulgación</t>
  </si>
  <si>
    <t>Priorización</t>
  </si>
  <si>
    <t>El personal y voluntarios de la Sociedad Nacional tienen conocimiento del uso de herramientas tecnológicas para recolección de datos en emergencias (ie. ODK, Kobo, etc)</t>
  </si>
  <si>
    <t>COMPONENTE</t>
  </si>
  <si>
    <t>Importancia</t>
  </si>
  <si>
    <t>Detalles relacionados al plan de acción</t>
  </si>
  <si>
    <t>Sociedad Nacional</t>
  </si>
  <si>
    <t>Lugar</t>
  </si>
  <si>
    <t>Filial</t>
  </si>
  <si>
    <t>Punto focal</t>
  </si>
  <si>
    <t>Correo electrónico</t>
  </si>
  <si>
    <t>Número de teléfono</t>
  </si>
  <si>
    <t>Fecha del ejercicio</t>
  </si>
  <si>
    <t xml:space="preserve"> </t>
  </si>
  <si>
    <t>CONCEPTOS</t>
  </si>
  <si>
    <t>Marco Analítico</t>
  </si>
  <si>
    <t>Distribución</t>
  </si>
  <si>
    <t>EDAN</t>
  </si>
  <si>
    <t>La Sociedad Nacional tiene identificadas fuentes de datos pre-crisis para ser usadas en emergencias (por ej. Censos de población, mapas de riesgo, bases de datos de histórico de desastres, otros)</t>
  </si>
  <si>
    <t>Base de datos</t>
  </si>
  <si>
    <t>Datos secundarios</t>
  </si>
  <si>
    <t>Servidor</t>
  </si>
  <si>
    <t>Nube</t>
  </si>
  <si>
    <t>Productos visuales</t>
  </si>
  <si>
    <t>Dashboard</t>
  </si>
  <si>
    <t>Infografía</t>
  </si>
  <si>
    <t>Identidad visual</t>
  </si>
  <si>
    <t>Formulario</t>
  </si>
  <si>
    <t>Conjunto de campos de datos solicitados por un determinado programa, los cuales se almacenarán para su procesamiento y posterior uso.</t>
  </si>
  <si>
    <t>Es una guía o mapa para la recolección y análisis de datos, y sus límites. El desarrollo de marcos implica desglosar el tema de interés en subcomponentes.</t>
  </si>
  <si>
    <t>Entrega de ítems de ayuda humanitaria en terreno.</t>
  </si>
  <si>
    <t>Evaluación de daños y análisis de necesidades de salud en situaciones de desastre.</t>
  </si>
  <si>
    <t>Mapa de riesgo</t>
  </si>
  <si>
    <t>Un mapa de riesgos es una herramienta que se utiliza para predecir y anticipar los riesgos que podemos correr, y así poder evitarlos.</t>
  </si>
  <si>
    <t>es un conjunto de datos pertenecientes a un mismo contexto y almacenados sistemáticamente para su posterior uso.</t>
  </si>
  <si>
    <t>Los datos secundarios implican información que ya ha sido recolectada y registrada por otra personas que es diferente al analista, para un propósito que no está relacionado con un problema de análisis actual.</t>
  </si>
  <si>
    <t>Un servidor es un equipo diseñado para procesar solicitudes y entregar datos a otros ordenadores a los que podríamos llamar clientes. Esto se puede hacer a través de una red local o a través de Internet.</t>
  </si>
  <si>
    <t>Es un medio para procesamiento y almacenamiento masivo de datos en servidores para alojar la información del usuario. La nube permite almacenar y acceder a datos y programas a través de Internet en lugar del disco duro de su computadora.</t>
  </si>
  <si>
    <t>Todo tipo de representación visual: reportes, cuadros, gráficos, mapas, dashboards, entre otros.</t>
  </si>
  <si>
    <t>Es una herramienta que sirve para visualizar y dar seguimiento a determinados indicadores de desempeño o estado. Condensa en un solo lugar la información crítica.</t>
  </si>
  <si>
    <t xml:space="preserve">Una infografía es una representación gráfica que respalda una información y permite traducirla en algo que todo el mundo puede entender a simple vista. </t>
  </si>
  <si>
    <t>La identidad visual es la construcción de varios elementos gráficos y visuales para comunicar el concepto de una marca, sus valores y el posicionamiento en el mercado hacia su público.</t>
  </si>
  <si>
    <t>INFORMACIÓN GENERAL</t>
  </si>
  <si>
    <t>4 - Existe, puede fortalecerse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</si>
</sst>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Montserrat"/>
      <family val="3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37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594697</xdr:colOff>
      <xdr:row>0</xdr:row>
      <xdr:rowOff>145022</xdr:rowOff>
    </xdr:from>
    <xdr:to>
      <xdr:col>5</xdr:col>
      <xdr:colOff>2622962</xdr:colOff>
      <xdr:row>30</xdr:row>
      <xdr:rowOff>339141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41B6D96-79C9-446D-8F90-F6A4E346A89F}"/>
            </a:ext>
          </a:extLst>
        </xdr:cNvPr>
        <xdr:cNvSpPr txBox="1"/>
      </xdr:nvSpPr>
      <xdr:spPr>
        <a:xfrm rot="18578761">
          <a:off x="-45847" y="5749772"/>
          <a:ext cx="13966148" cy="2756647"/>
        </a:xfrm>
        <a:prstGeom prst="rect">
          <a:avLst/>
        </a:prstGeom>
        <a:noFill/>
        <a:ln w="9525" cmpd="sng">
          <a:noFill/>
        </a:ln>
        <a:effectLst>
          <a:outerShdw blurRad="1397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5000">
              <a:solidFill>
                <a:schemeClr val="dk1">
                  <a:alpha val="11000"/>
                </a:schemeClr>
              </a:solidFill>
            </a:rPr>
            <a:t>En Construcción</a:t>
          </a:r>
        </a:p>
      </xdr:txBody>
    </xdr:sp>
    <xdr:clientData/>
  </xdr:twoCellAnchor>
  <xdr:twoCellAnchor editAs="oneCell">
    <xdr:from>
      <xdr:col>7</xdr:col>
      <xdr:colOff>228600</xdr:colOff>
      <xdr:row>0</xdr:row>
      <xdr:rowOff>85725</xdr:rowOff>
    </xdr:from>
    <xdr:to>
      <xdr:col>9</xdr:col>
      <xdr:colOff>57150</xdr:colOff>
      <xdr:row>4</xdr:row>
      <xdr:rowOff>8097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16F085-6C0B-4683-970C-FE97D9983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85725"/>
          <a:ext cx="3067050" cy="909797"/>
        </a:xfrm>
        <a:prstGeom prst="rect">
          <a:avLst/>
        </a:prstGeom>
      </xdr:spPr>
    </xdr:pic>
    <xdr:clientData/>
  </xdr:twoCellAnchor>
  <xdr:twoCellAnchor editAs="oneCell">
    <xdr:from>
      <xdr:col>1</xdr:col>
      <xdr:colOff>598715</xdr:colOff>
      <xdr:row>0</xdr:row>
      <xdr:rowOff>0</xdr:rowOff>
    </xdr:from>
    <xdr:to>
      <xdr:col>2</xdr:col>
      <xdr:colOff>141969</xdr:colOff>
      <xdr:row>5</xdr:row>
      <xdr:rowOff>143782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26269DD-30BD-4C37-9B3B-D336C2760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644" y="0"/>
          <a:ext cx="925286" cy="13262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38100</xdr:rowOff>
    </xdr:from>
    <xdr:to>
      <xdr:col>0</xdr:col>
      <xdr:colOff>704851</xdr:colOff>
      <xdr:row>2</xdr:row>
      <xdr:rowOff>112146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E21F3BC-B8A2-4D9F-A878-242405E3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38100"/>
          <a:ext cx="419100" cy="702696"/>
        </a:xfrm>
        <a:prstGeom prst="rect">
          <a:avLst/>
        </a:prstGeom>
      </xdr:spPr>
    </xdr:pic>
    <xdr:clientData/>
  </xdr:twoCellAnchor>
  <xdr:twoCellAnchor editAs="oneCell">
    <xdr:from>
      <xdr:col>1</xdr:col>
      <xdr:colOff>2714625</xdr:colOff>
      <xdr:row>0</xdr:row>
      <xdr:rowOff>238125</xdr:rowOff>
    </xdr:from>
    <xdr:to>
      <xdr:col>1</xdr:col>
      <xdr:colOff>4173861</xdr:colOff>
      <xdr:row>2</xdr:row>
      <xdr:rowOff>41715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3903BA-1A94-4B2A-B60E-8B3A860E3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238125"/>
          <a:ext cx="1459236" cy="432240"/>
        </a:xfrm>
        <a:prstGeom prst="rect">
          <a:avLst/>
        </a:prstGeom>
      </xdr:spPr>
    </xdr:pic>
    <xdr:clientData/>
  </xdr:twoCellAnchor>
  <xdr:twoCellAnchor>
    <xdr:from>
      <xdr:col>0</xdr:col>
      <xdr:colOff>1330495</xdr:colOff>
      <xdr:row>3</xdr:row>
      <xdr:rowOff>169247</xdr:rowOff>
    </xdr:from>
    <xdr:to>
      <xdr:col>2</xdr:col>
      <xdr:colOff>387411</xdr:colOff>
      <xdr:row>12</xdr:row>
      <xdr:rowOff>171358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C76EF3F-3D64-420D-B658-4BF390B79A4B}"/>
            </a:ext>
          </a:extLst>
        </xdr:cNvPr>
        <xdr:cNvSpPr txBox="1"/>
      </xdr:nvSpPr>
      <xdr:spPr>
        <a:xfrm rot="20628034">
          <a:off x="1330495" y="988397"/>
          <a:ext cx="5419616" cy="1716611"/>
        </a:xfrm>
        <a:prstGeom prst="rect">
          <a:avLst/>
        </a:prstGeom>
        <a:noFill/>
        <a:ln w="9525" cmpd="sng">
          <a:noFill/>
        </a:ln>
        <a:effectLst>
          <a:outerShdw blurRad="1397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5500">
              <a:solidFill>
                <a:schemeClr val="dk1">
                  <a:alpha val="11000"/>
                </a:schemeClr>
              </a:solidFill>
            </a:rPr>
            <a:t>En Construcción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8</xdr:row>
      <xdr:rowOff>114859</xdr:rowOff>
    </xdr:from>
    <xdr:to>
      <xdr:col>6</xdr:col>
      <xdr:colOff>100975</xdr:colOff>
      <xdr:row>23</xdr:row>
      <xdr:rowOff>14006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5D35110-42C8-4F4C-86D3-A466311C1C67}"/>
            </a:ext>
          </a:extLst>
        </xdr:cNvPr>
        <xdr:cNvSpPr txBox="1"/>
      </xdr:nvSpPr>
      <xdr:spPr>
        <a:xfrm rot="20181338">
          <a:off x="1333500" y="1638859"/>
          <a:ext cx="8749675" cy="2756647"/>
        </a:xfrm>
        <a:prstGeom prst="rect">
          <a:avLst/>
        </a:prstGeom>
        <a:noFill/>
        <a:ln w="9525" cmpd="sng">
          <a:noFill/>
        </a:ln>
        <a:effectLst>
          <a:outerShdw blurRad="1397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0000">
              <a:solidFill>
                <a:schemeClr val="dk1">
                  <a:alpha val="11000"/>
                </a:schemeClr>
              </a:solidFill>
            </a:rPr>
            <a:t>En Construcción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22749</xdr:rowOff>
    </xdr:from>
    <xdr:to>
      <xdr:col>5</xdr:col>
      <xdr:colOff>305204</xdr:colOff>
      <xdr:row>10</xdr:row>
      <xdr:rowOff>493396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D59EB80-5FC3-432C-91A7-16C2D4C7C8F0}"/>
            </a:ext>
          </a:extLst>
        </xdr:cNvPr>
        <xdr:cNvSpPr txBox="1"/>
      </xdr:nvSpPr>
      <xdr:spPr>
        <a:xfrm rot="19757430">
          <a:off x="0" y="3070749"/>
          <a:ext cx="12782954" cy="2756647"/>
        </a:xfrm>
        <a:prstGeom prst="rect">
          <a:avLst/>
        </a:prstGeom>
        <a:noFill/>
        <a:ln w="9525" cmpd="sng">
          <a:noFill/>
        </a:ln>
        <a:effectLst>
          <a:outerShdw blurRad="1397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5000">
              <a:solidFill>
                <a:schemeClr val="dk1">
                  <a:alpha val="11000"/>
                </a:schemeClr>
              </a:solidFill>
            </a:rPr>
            <a:t>En Construcción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185530</xdr:colOff>
      <xdr:row>6</xdr:row>
      <xdr:rowOff>286918</xdr:rowOff>
    </xdr:from>
    <xdr:to>
      <xdr:col>4</xdr:col>
      <xdr:colOff>57905</xdr:colOff>
      <xdr:row>12</xdr:row>
      <xdr:rowOff>186065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3763445-F3A5-468E-9EFC-FDB49B64A70D}"/>
            </a:ext>
          </a:extLst>
        </xdr:cNvPr>
        <xdr:cNvSpPr txBox="1"/>
      </xdr:nvSpPr>
      <xdr:spPr>
        <a:xfrm rot="20181338">
          <a:off x="185530" y="2020468"/>
          <a:ext cx="8749675" cy="2756647"/>
        </a:xfrm>
        <a:prstGeom prst="rect">
          <a:avLst/>
        </a:prstGeom>
        <a:noFill/>
        <a:ln w="9525" cmpd="sng">
          <a:noFill/>
        </a:ln>
        <a:effectLst>
          <a:outerShdw blurRad="1397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0000">
              <a:solidFill>
                <a:schemeClr val="dk1">
                  <a:alpha val="11000"/>
                </a:schemeClr>
              </a:solidFill>
            </a:rPr>
            <a:t>En Construcción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ephanie GUADRON" id="{3A6A7031-7FE2-4998-B240-DF843AE15E6F}" userId="Stephanie GUADRO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1-01-19T21:57:31.81" personId="{3A6A7031-7FE2-4998-B240-DF843AE15E6F}" id="{A4DE7BCF-5CD9-4BCC-BC74-836915645E17}">
    <text>Digite el número del parámetro de referencia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10F1-93B8-40A1-8478-C645B4900C9E}">
  <dimension ref="A1:M32"/>
  <sheetViews>
    <sheetView zoomScale="85" zoomScaleNormal="85" workbookViewId="0">
      <selection activeCell="A4" sqref="A4:I4"/>
    </sheetView>
  </sheetViews>
  <sheetFormatPr defaultColWidth="10.81640625" defaultRowHeight="14.5" x14ac:dyDescent="0.35"/>
  <cols>
    <col min="2" max="2" width="19.7265625" style="1" customWidth="1"/>
    <col min="3" max="3" width="24" customWidth="1"/>
    <col min="4" max="4" width="19.81640625" customWidth="1"/>
    <col min="6" max="6" width="58.453125" style="1" customWidth="1"/>
    <col min="7" max="7" width="10.1796875" customWidth="1"/>
    <col min="8" max="8" width="24.7265625" customWidth="1"/>
    <col min="9" max="9" width="23.81640625" customWidth="1"/>
    <col min="10" max="10" width="56.453125" customWidth="1"/>
    <col min="13" max="13" width="10.81640625" hidden="1" customWidth="1"/>
  </cols>
  <sheetData>
    <row r="1" spans="1:13" x14ac:dyDescent="0.35">
      <c r="A1" s="29" t="s">
        <v>30</v>
      </c>
      <c r="B1" s="29"/>
      <c r="C1" s="29"/>
      <c r="D1" s="29"/>
      <c r="E1" s="29"/>
      <c r="F1" s="29"/>
      <c r="G1" s="29"/>
      <c r="H1" s="29"/>
      <c r="I1" s="29"/>
    </row>
    <row r="2" spans="1:13" x14ac:dyDescent="0.35">
      <c r="A2" s="29"/>
      <c r="B2" s="29"/>
      <c r="C2" s="29"/>
      <c r="D2" s="29"/>
      <c r="E2" s="29"/>
      <c r="F2" s="29"/>
      <c r="G2" s="29"/>
      <c r="H2" s="29"/>
      <c r="I2" s="29"/>
    </row>
    <row r="3" spans="1:13" ht="24" customHeight="1" x14ac:dyDescent="0.35">
      <c r="A3" s="29"/>
      <c r="B3" s="29"/>
      <c r="C3" s="29"/>
      <c r="D3" s="29"/>
      <c r="E3" s="29"/>
      <c r="F3" s="29"/>
      <c r="G3" s="29"/>
      <c r="H3" s="29"/>
      <c r="I3" s="29"/>
    </row>
    <row r="4" spans="1:13" ht="24" x14ac:dyDescent="0.65">
      <c r="A4" s="29" t="s">
        <v>31</v>
      </c>
      <c r="B4" s="29"/>
      <c r="C4" s="29"/>
      <c r="D4" s="29"/>
      <c r="E4" s="29"/>
      <c r="F4" s="29"/>
      <c r="G4" s="29"/>
      <c r="H4" s="29"/>
      <c r="I4" s="29"/>
    </row>
    <row r="5" spans="1:13" ht="24" x14ac:dyDescent="0.65">
      <c r="A5" s="29" t="s">
        <v>32</v>
      </c>
      <c r="B5" s="29"/>
      <c r="C5" s="29"/>
      <c r="D5" s="29"/>
      <c r="E5" s="29"/>
      <c r="F5" s="29"/>
      <c r="G5" s="29"/>
      <c r="H5" s="29"/>
      <c r="I5" s="29"/>
    </row>
    <row r="7" spans="1:13" s="1" customFormat="1" ht="43.5" x14ac:dyDescent="0.35">
      <c r="A7" s="2" t="s">
        <v>0</v>
      </c>
      <c r="B7" s="2" t="s">
        <v>2</v>
      </c>
      <c r="C7" s="2" t="s">
        <v>1</v>
      </c>
      <c r="D7" s="2" t="s">
        <v>3</v>
      </c>
      <c r="E7" s="2" t="s">
        <v>4</v>
      </c>
      <c r="F7" s="2" t="s">
        <v>25</v>
      </c>
      <c r="G7" s="2" t="s">
        <v>24</v>
      </c>
      <c r="H7" s="2" t="s">
        <v>5</v>
      </c>
      <c r="I7" s="2" t="s">
        <v>16</v>
      </c>
      <c r="M7" s="1" t="s">
        <v>70</v>
      </c>
    </row>
    <row r="8" spans="1:13" ht="44.15" customHeight="1" x14ac:dyDescent="0.35">
      <c r="A8" s="22" t="s">
        <v>56</v>
      </c>
      <c r="B8" s="31" t="s">
        <v>52</v>
      </c>
      <c r="C8" s="21"/>
      <c r="D8" s="30"/>
      <c r="E8" s="3">
        <v>1.1000000000000001</v>
      </c>
      <c r="F8" s="4" t="s">
        <v>69</v>
      </c>
      <c r="G8" s="3"/>
      <c r="H8" s="4"/>
      <c r="I8" s="4"/>
      <c r="M8" s="6" t="str">
        <f>B8</f>
        <v>1. Preparación y conocimientos</v>
      </c>
    </row>
    <row r="9" spans="1:13" ht="39" customHeight="1" x14ac:dyDescent="0.35">
      <c r="A9" s="22"/>
      <c r="B9" s="31"/>
      <c r="C9" s="21"/>
      <c r="D9" s="30"/>
      <c r="E9" s="3">
        <v>1.2</v>
      </c>
      <c r="F9" s="4" t="s">
        <v>37</v>
      </c>
      <c r="G9" s="3"/>
      <c r="H9" s="4"/>
      <c r="I9" s="4"/>
      <c r="M9" s="6" t="str">
        <f>B8</f>
        <v>1. Preparación y conocimientos</v>
      </c>
    </row>
    <row r="10" spans="1:13" ht="30.75" customHeight="1" x14ac:dyDescent="0.35">
      <c r="A10" s="22"/>
      <c r="B10" s="31"/>
      <c r="C10" s="21"/>
      <c r="D10" s="30"/>
      <c r="E10" s="3">
        <v>1.3</v>
      </c>
      <c r="F10" s="4" t="s">
        <v>35</v>
      </c>
      <c r="G10" s="3"/>
      <c r="H10" s="4"/>
      <c r="I10" s="4"/>
      <c r="M10" s="6" t="str">
        <f>B8</f>
        <v>1. Preparación y conocimientos</v>
      </c>
    </row>
    <row r="11" spans="1:13" ht="36.75" customHeight="1" x14ac:dyDescent="0.35">
      <c r="A11" s="22"/>
      <c r="B11" s="31"/>
      <c r="C11" s="21"/>
      <c r="D11" s="30"/>
      <c r="E11" s="3">
        <v>1.4</v>
      </c>
      <c r="F11" s="4" t="s">
        <v>36</v>
      </c>
      <c r="G11" s="3"/>
      <c r="H11" s="4"/>
      <c r="I11" s="4"/>
      <c r="M11" s="6" t="str">
        <f>B8</f>
        <v>1. Preparación y conocimientos</v>
      </c>
    </row>
    <row r="12" spans="1:13" ht="59.5" customHeight="1" x14ac:dyDescent="0.35">
      <c r="A12" s="22"/>
      <c r="B12" s="20" t="s">
        <v>53</v>
      </c>
      <c r="C12" s="21"/>
      <c r="D12" s="17"/>
      <c r="E12" s="3">
        <v>2.1</v>
      </c>
      <c r="F12" s="4" t="s">
        <v>85</v>
      </c>
      <c r="G12" s="3"/>
      <c r="H12" s="4"/>
      <c r="I12" s="4"/>
      <c r="J12" s="1"/>
      <c r="M12" s="6" t="str">
        <f>B12</f>
        <v>2. Disponibilidad de los datos</v>
      </c>
    </row>
    <row r="13" spans="1:13" ht="50.25" customHeight="1" x14ac:dyDescent="0.35">
      <c r="A13" s="22"/>
      <c r="B13" s="20"/>
      <c r="C13" s="21"/>
      <c r="D13" s="19"/>
      <c r="E13" s="3">
        <v>2.2000000000000002</v>
      </c>
      <c r="F13" s="4" t="s">
        <v>34</v>
      </c>
      <c r="G13" s="3"/>
      <c r="H13" s="4"/>
      <c r="I13" s="4"/>
      <c r="J13" s="1"/>
      <c r="M13" s="6" t="str">
        <f>B12</f>
        <v>2. Disponibilidad de los datos</v>
      </c>
    </row>
    <row r="14" spans="1:13" ht="32.25" customHeight="1" x14ac:dyDescent="0.35">
      <c r="A14" s="22"/>
      <c r="B14" s="20" t="s">
        <v>54</v>
      </c>
      <c r="C14" s="21"/>
      <c r="D14" s="17"/>
      <c r="E14" s="3">
        <v>3.1</v>
      </c>
      <c r="F14" s="1" t="s">
        <v>38</v>
      </c>
      <c r="G14" s="3"/>
      <c r="H14" s="4"/>
      <c r="I14" s="4"/>
      <c r="J14" s="1"/>
      <c r="M14" s="6" t="str">
        <f>B14</f>
        <v>3. Infraestructura</v>
      </c>
    </row>
    <row r="15" spans="1:13" ht="34.5" customHeight="1" x14ac:dyDescent="0.35">
      <c r="A15" s="22"/>
      <c r="B15" s="20"/>
      <c r="C15" s="21"/>
      <c r="D15" s="18"/>
      <c r="E15" s="3">
        <v>3.2</v>
      </c>
      <c r="F15" s="4" t="s">
        <v>15</v>
      </c>
      <c r="G15" s="3"/>
      <c r="H15" s="4"/>
      <c r="I15" s="4"/>
      <c r="M15" s="6" t="str">
        <f>B14</f>
        <v>3. Infraestructura</v>
      </c>
    </row>
    <row r="16" spans="1:13" ht="31.5" customHeight="1" x14ac:dyDescent="0.35">
      <c r="A16" s="22"/>
      <c r="B16" s="20"/>
      <c r="C16" s="21"/>
      <c r="D16" s="19"/>
      <c r="E16" s="3">
        <v>3.3</v>
      </c>
      <c r="F16" s="4" t="s">
        <v>33</v>
      </c>
      <c r="G16" s="3"/>
      <c r="H16" s="4"/>
      <c r="I16" s="4"/>
      <c r="M16" s="6" t="str">
        <f>B14</f>
        <v>3. Infraestructura</v>
      </c>
    </row>
    <row r="17" spans="1:13" ht="43.5" customHeight="1" x14ac:dyDescent="0.35">
      <c r="A17" s="22" t="s">
        <v>57</v>
      </c>
      <c r="B17" s="26" t="s">
        <v>55</v>
      </c>
      <c r="C17" s="23"/>
      <c r="D17" s="17"/>
      <c r="E17" s="3">
        <v>4.0999999999999996</v>
      </c>
      <c r="F17" s="4" t="s">
        <v>39</v>
      </c>
      <c r="G17" s="3"/>
      <c r="H17" s="4"/>
      <c r="I17" s="4"/>
      <c r="J17" s="1"/>
      <c r="M17" s="6" t="str">
        <f>B17</f>
        <v>4. Gestión</v>
      </c>
    </row>
    <row r="18" spans="1:13" ht="30" customHeight="1" x14ac:dyDescent="0.35">
      <c r="A18" s="22"/>
      <c r="B18" s="27"/>
      <c r="C18" s="24"/>
      <c r="D18" s="18"/>
      <c r="E18" s="3">
        <v>4.2</v>
      </c>
      <c r="F18" s="4" t="s">
        <v>13</v>
      </c>
      <c r="G18" s="3"/>
      <c r="H18" s="4"/>
      <c r="I18" s="4"/>
      <c r="M18" s="6" t="str">
        <f>B17</f>
        <v>4. Gestión</v>
      </c>
    </row>
    <row r="19" spans="1:13" ht="46" customHeight="1" x14ac:dyDescent="0.35">
      <c r="A19" s="22"/>
      <c r="B19" s="28"/>
      <c r="C19" s="25"/>
      <c r="D19" s="19"/>
      <c r="E19" s="3">
        <v>4.3</v>
      </c>
      <c r="F19" s="1" t="s">
        <v>40</v>
      </c>
      <c r="G19" s="3"/>
      <c r="H19" s="4"/>
      <c r="I19" s="4"/>
      <c r="J19" s="1"/>
      <c r="M19" s="6" t="str">
        <f>B17</f>
        <v>4. Gestión</v>
      </c>
    </row>
    <row r="20" spans="1:13" ht="30.75" customHeight="1" x14ac:dyDescent="0.35">
      <c r="A20" s="22" t="s">
        <v>58</v>
      </c>
      <c r="B20" s="9" t="s">
        <v>62</v>
      </c>
      <c r="C20" s="12"/>
      <c r="D20" s="4"/>
      <c r="E20" s="3">
        <v>5.0999999999999996</v>
      </c>
      <c r="F20" s="4" t="s">
        <v>44</v>
      </c>
      <c r="G20" s="3"/>
      <c r="H20" s="4"/>
      <c r="I20" s="4"/>
      <c r="J20" s="1"/>
      <c r="M20" s="6" t="str">
        <f>B20</f>
        <v>5. Identidad</v>
      </c>
    </row>
    <row r="21" spans="1:13" ht="43.5" customHeight="1" x14ac:dyDescent="0.35">
      <c r="A21" s="22"/>
      <c r="B21" s="20" t="s">
        <v>63</v>
      </c>
      <c r="C21" s="21"/>
      <c r="D21" s="17"/>
      <c r="E21" s="3">
        <v>6.1</v>
      </c>
      <c r="F21" s="4" t="s">
        <v>14</v>
      </c>
      <c r="G21" s="3"/>
      <c r="H21" s="4"/>
      <c r="I21" s="4"/>
      <c r="J21" s="1"/>
      <c r="M21" s="6" t="str">
        <f>B21</f>
        <v>6. Software y formación</v>
      </c>
    </row>
    <row r="22" spans="1:13" ht="36" customHeight="1" x14ac:dyDescent="0.35">
      <c r="A22" s="22"/>
      <c r="B22" s="20"/>
      <c r="C22" s="21"/>
      <c r="D22" s="18"/>
      <c r="E22" s="3">
        <v>6.2</v>
      </c>
      <c r="F22" s="4" t="s">
        <v>41</v>
      </c>
      <c r="G22" s="3"/>
      <c r="H22" s="4"/>
      <c r="I22" s="4"/>
      <c r="J22" s="1"/>
      <c r="M22" s="6" t="str">
        <f>B21</f>
        <v>6. Software y formación</v>
      </c>
    </row>
    <row r="23" spans="1:13" ht="44.25" customHeight="1" x14ac:dyDescent="0.35">
      <c r="A23" s="22"/>
      <c r="B23" s="20"/>
      <c r="C23" s="21"/>
      <c r="D23" s="18"/>
      <c r="E23" s="3">
        <v>6.3</v>
      </c>
      <c r="F23" s="4" t="s">
        <v>42</v>
      </c>
      <c r="G23" s="3"/>
      <c r="H23" s="4"/>
      <c r="I23" s="4"/>
      <c r="M23" s="6" t="str">
        <f>B21</f>
        <v>6. Software y formación</v>
      </c>
    </row>
    <row r="24" spans="1:13" ht="29" x14ac:dyDescent="0.35">
      <c r="A24" s="22"/>
      <c r="B24" s="20"/>
      <c r="C24" s="21"/>
      <c r="D24" s="19"/>
      <c r="E24" s="3">
        <v>6.4</v>
      </c>
      <c r="F24" s="4" t="s">
        <v>43</v>
      </c>
      <c r="G24" s="3"/>
      <c r="H24" s="4"/>
      <c r="I24" s="4"/>
      <c r="M24" s="6" t="str">
        <f>B21</f>
        <v>6. Software y formación</v>
      </c>
    </row>
    <row r="25" spans="1:13" ht="29" x14ac:dyDescent="0.35">
      <c r="A25" s="22"/>
      <c r="B25" s="9" t="s">
        <v>64</v>
      </c>
      <c r="C25" s="12"/>
      <c r="D25" s="4"/>
      <c r="E25" s="3">
        <v>7.1</v>
      </c>
      <c r="F25" s="4" t="s">
        <v>45</v>
      </c>
      <c r="G25" s="3"/>
      <c r="H25" s="4"/>
      <c r="I25" s="4"/>
      <c r="J25" s="1"/>
      <c r="M25" s="6" t="str">
        <f>B25</f>
        <v>7. Análisis</v>
      </c>
    </row>
    <row r="26" spans="1:13" ht="29" x14ac:dyDescent="0.35">
      <c r="A26" s="22" t="s">
        <v>59</v>
      </c>
      <c r="B26" s="20" t="s">
        <v>65</v>
      </c>
      <c r="C26" s="23"/>
      <c r="D26" s="17"/>
      <c r="E26" s="3">
        <v>8.1</v>
      </c>
      <c r="F26" s="1" t="s">
        <v>46</v>
      </c>
      <c r="G26" s="3"/>
      <c r="H26" s="4"/>
      <c r="I26" s="4"/>
      <c r="J26" s="1"/>
      <c r="M26" s="6" t="str">
        <f>B26</f>
        <v>8. Reportes</v>
      </c>
    </row>
    <row r="27" spans="1:13" ht="29" x14ac:dyDescent="0.35">
      <c r="A27" s="22"/>
      <c r="B27" s="20"/>
      <c r="C27" s="24"/>
      <c r="D27" s="18"/>
      <c r="E27" s="3">
        <v>8.1999999999999993</v>
      </c>
      <c r="F27" s="4" t="s">
        <v>47</v>
      </c>
      <c r="G27" s="3"/>
      <c r="H27" s="4"/>
      <c r="I27" s="4"/>
      <c r="J27" s="1"/>
      <c r="M27" s="6" t="str">
        <f>B26</f>
        <v>8. Reportes</v>
      </c>
    </row>
    <row r="28" spans="1:13" ht="43.5" customHeight="1" x14ac:dyDescent="0.35">
      <c r="A28" s="22"/>
      <c r="B28" s="20"/>
      <c r="C28" s="25"/>
      <c r="D28" s="19"/>
      <c r="E28" s="3">
        <v>8.3000000000000007</v>
      </c>
      <c r="F28" s="11" t="s">
        <v>49</v>
      </c>
      <c r="G28" s="3"/>
      <c r="H28" s="4"/>
      <c r="I28" s="4"/>
      <c r="J28" s="10"/>
      <c r="M28" s="6" t="str">
        <f>B26</f>
        <v>8. Reportes</v>
      </c>
    </row>
    <row r="29" spans="1:13" ht="67.5" customHeight="1" x14ac:dyDescent="0.35">
      <c r="A29" s="7" t="s">
        <v>60</v>
      </c>
      <c r="B29" s="9" t="s">
        <v>66</v>
      </c>
      <c r="C29" s="8"/>
      <c r="D29" s="4"/>
      <c r="E29" s="3">
        <v>9.1</v>
      </c>
      <c r="F29" s="11" t="s">
        <v>48</v>
      </c>
      <c r="G29" s="3"/>
      <c r="H29" s="4"/>
      <c r="I29" s="4"/>
      <c r="M29" s="6" t="str">
        <f>B29</f>
        <v>9. Decisiones</v>
      </c>
    </row>
    <row r="30" spans="1:13" ht="45" customHeight="1" x14ac:dyDescent="0.35">
      <c r="A30" s="22" t="s">
        <v>61</v>
      </c>
      <c r="B30" s="20" t="s">
        <v>67</v>
      </c>
      <c r="C30" s="21"/>
      <c r="D30" s="17"/>
      <c r="E30" s="3">
        <v>10.1</v>
      </c>
      <c r="F30" s="4" t="s">
        <v>12</v>
      </c>
      <c r="G30" s="3"/>
      <c r="H30" s="4"/>
      <c r="I30" s="4"/>
      <c r="M30" s="6" t="str">
        <f>B30</f>
        <v>10. Divulgación</v>
      </c>
    </row>
    <row r="31" spans="1:13" ht="45" customHeight="1" x14ac:dyDescent="0.35">
      <c r="A31" s="22"/>
      <c r="B31" s="20"/>
      <c r="C31" s="21"/>
      <c r="D31" s="18"/>
      <c r="E31" s="3">
        <v>10.199999999999999</v>
      </c>
      <c r="F31" s="4" t="s">
        <v>50</v>
      </c>
      <c r="G31" s="3"/>
      <c r="H31" s="4"/>
      <c r="I31" s="4"/>
      <c r="J31" s="1"/>
      <c r="M31" s="6" t="str">
        <f>B30</f>
        <v>10. Divulgación</v>
      </c>
    </row>
    <row r="32" spans="1:13" ht="58" x14ac:dyDescent="0.35">
      <c r="A32" s="22"/>
      <c r="B32" s="20"/>
      <c r="C32" s="21"/>
      <c r="D32" s="19"/>
      <c r="E32" s="3">
        <v>10.3</v>
      </c>
      <c r="F32" s="4" t="s">
        <v>51</v>
      </c>
      <c r="G32" s="3"/>
      <c r="H32" s="4"/>
      <c r="I32" s="4"/>
      <c r="J32" s="1"/>
      <c r="M32" s="6" t="str">
        <f>B30</f>
        <v>10. Divulgación</v>
      </c>
    </row>
  </sheetData>
  <mergeCells count="29">
    <mergeCell ref="A4:I4"/>
    <mergeCell ref="A1:I3"/>
    <mergeCell ref="A5:I5"/>
    <mergeCell ref="A26:A28"/>
    <mergeCell ref="B26:B28"/>
    <mergeCell ref="B12:B13"/>
    <mergeCell ref="B14:B16"/>
    <mergeCell ref="C12:C13"/>
    <mergeCell ref="C14:C16"/>
    <mergeCell ref="A8:A16"/>
    <mergeCell ref="C8:C11"/>
    <mergeCell ref="D8:D11"/>
    <mergeCell ref="B8:B11"/>
    <mergeCell ref="D12:D13"/>
    <mergeCell ref="D14:D16"/>
    <mergeCell ref="D17:D19"/>
    <mergeCell ref="A30:A32"/>
    <mergeCell ref="A17:A19"/>
    <mergeCell ref="A20:A25"/>
    <mergeCell ref="B30:B32"/>
    <mergeCell ref="C30:C32"/>
    <mergeCell ref="C26:C28"/>
    <mergeCell ref="B17:B19"/>
    <mergeCell ref="C17:C19"/>
    <mergeCell ref="D26:D28"/>
    <mergeCell ref="D30:D32"/>
    <mergeCell ref="B21:B24"/>
    <mergeCell ref="C21:C24"/>
    <mergeCell ref="D21:D24"/>
  </mergeCells>
  <pageMargins left="0.7" right="0.7" top="0.75" bottom="0.75" header="0.3" footer="0.3"/>
  <pageSetup orientation="portrait" r:id="rId1"/>
  <headerFooter>
    <oddFooter>&amp;L&amp;1#&amp;"Calibri"&amp;10&amp;K000000Internal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02151D9A-CBF4-4E97-9D6F-98494E58F034}">
            <xm:f>NOT(ISERROR(SEARCH(Listas!$A$7,C8)))</xm:f>
            <xm:f>Listas!$A$7</xm:f>
            <x14:dxf>
              <fill>
                <patternFill>
                  <bgColor rgb="FF0070C0"/>
                </patternFill>
              </fill>
            </x14:dxf>
          </x14:cfRule>
          <x14:cfRule type="containsText" priority="12" operator="containsText" id="{A6F222EF-8FB9-4C80-8C04-EDD20F52F06C}">
            <xm:f>NOT(ISERROR(SEARCH(Listas!$A$6,C8)))</xm:f>
            <xm:f>Listas!$A$6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13" operator="containsText" id="{DE2075EC-B7F8-419A-91DF-375AAA1973A4}">
            <xm:f>NOT(ISERROR(SEARCH(Listas!$A$5,C8)))</xm:f>
            <xm:f>Listas!$A$5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4" operator="containsText" id="{E29A21D4-F38D-4062-9A8A-8AA525C479A8}">
            <xm:f>NOT(ISERROR(SEARCH(Listas!$A$4,C8)))</xm:f>
            <xm:f>Listas!$A$4</xm:f>
            <x14:dxf>
              <fill>
                <patternFill>
                  <bgColor theme="5"/>
                </patternFill>
              </fill>
            </x14:dxf>
          </x14:cfRule>
          <x14:cfRule type="containsText" priority="15" operator="containsText" id="{A1EAC667-F794-48E9-AEF5-A6F8FDD30D91}">
            <xm:f>NOT(ISERROR(SEARCH(Listas!$A$3,C8)))</xm:f>
            <xm:f>Listas!$A$3</xm:f>
            <x14:dxf>
              <fill>
                <patternFill>
                  <bgColor rgb="FFFF0000"/>
                </patternFill>
              </fill>
            </x14:dxf>
          </x14:cfRule>
          <xm:sqref>C8:C17 C20 C26:C32</xm:sqref>
        </x14:conditionalFormatting>
        <x14:conditionalFormatting xmlns:xm="http://schemas.microsoft.com/office/excel/2006/main">
          <x14:cfRule type="containsText" priority="6" operator="containsText" id="{AB8924A8-59DF-4114-89EC-9887ABECD8A2}">
            <xm:f>NOT(ISERROR(SEARCH(Listas!$A$7,C21)))</xm:f>
            <xm:f>Listas!$A$7</xm:f>
            <x14:dxf>
              <fill>
                <patternFill>
                  <bgColor rgb="FF0070C0"/>
                </patternFill>
              </fill>
            </x14:dxf>
          </x14:cfRule>
          <x14:cfRule type="containsText" priority="7" operator="containsText" id="{C04F6CCA-A429-49EB-B136-EF6C3F20B192}">
            <xm:f>NOT(ISERROR(SEARCH(Listas!$A$6,C21)))</xm:f>
            <xm:f>Listas!$A$6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8" operator="containsText" id="{EBE51C9B-B860-4DA6-A086-7479566F3C51}">
            <xm:f>NOT(ISERROR(SEARCH(Listas!$A$5,C21)))</xm:f>
            <xm:f>Listas!$A$5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9" operator="containsText" id="{BE40F98B-1C58-42DB-A1F4-344BA278B363}">
            <xm:f>NOT(ISERROR(SEARCH(Listas!$A$4,C21)))</xm:f>
            <xm:f>Listas!$A$4</xm:f>
            <x14:dxf>
              <fill>
                <patternFill>
                  <bgColor theme="5"/>
                </patternFill>
              </fill>
            </x14:dxf>
          </x14:cfRule>
          <x14:cfRule type="containsText" priority="10" operator="containsText" id="{50255C83-F9E1-4C28-B98E-8E6E3F187655}">
            <xm:f>NOT(ISERROR(SEARCH(Listas!$A$3,C21)))</xm:f>
            <xm:f>Listas!$A$3</xm:f>
            <x14:dxf>
              <fill>
                <patternFill>
                  <bgColor rgb="FFFF0000"/>
                </patternFill>
              </fill>
            </x14:dxf>
          </x14:cfRule>
          <xm:sqref>C21:C24</xm:sqref>
        </x14:conditionalFormatting>
        <x14:conditionalFormatting xmlns:xm="http://schemas.microsoft.com/office/excel/2006/main">
          <x14:cfRule type="containsText" priority="1" operator="containsText" id="{AB44480F-5E91-4557-AB28-DA48D953240A}">
            <xm:f>NOT(ISERROR(SEARCH(Listas!$A$7,C25)))</xm:f>
            <xm:f>Listas!$A$7</xm:f>
            <x14:dxf>
              <fill>
                <patternFill>
                  <bgColor rgb="FF0070C0"/>
                </patternFill>
              </fill>
            </x14:dxf>
          </x14:cfRule>
          <x14:cfRule type="containsText" priority="2" operator="containsText" id="{CAD0E984-0D30-436C-A054-EEC71D1646E9}">
            <xm:f>NOT(ISERROR(SEARCH(Listas!$A$6,C25)))</xm:f>
            <xm:f>Listas!$A$6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3" operator="containsText" id="{A485C90E-B096-4C6A-9C7C-DF13A99EA21E}">
            <xm:f>NOT(ISERROR(SEARCH(Listas!$A$5,C25)))</xm:f>
            <xm:f>Listas!$A$5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" operator="containsText" id="{69CB6D55-0B5F-4701-81B1-28AFADFA2676}">
            <xm:f>NOT(ISERROR(SEARCH(Listas!$A$4,C25)))</xm:f>
            <xm:f>Listas!$A$4</xm:f>
            <x14:dxf>
              <fill>
                <patternFill>
                  <bgColor theme="5"/>
                </patternFill>
              </fill>
            </x14:dxf>
          </x14:cfRule>
          <x14:cfRule type="containsText" priority="5" operator="containsText" id="{F95AF45D-EB4A-4E29-88BB-E2A46E628AD2}">
            <xm:f>NOT(ISERROR(SEARCH(Listas!$A$3,C25)))</xm:f>
            <xm:f>Listas!$A$3</xm:f>
            <x14:dxf>
              <fill>
                <patternFill>
                  <bgColor rgb="FFFF0000"/>
                </patternFill>
              </fill>
            </x14:dxf>
          </x14:cfRule>
          <xm:sqref>C25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10A8A0-7948-4B24-A186-C87572A2CACF}">
          <x14:formula1>
            <xm:f>Listas!$A$2:$A$7</xm:f>
          </x14:formula1>
          <xm:sqref>C8 C12 C14 C29:C31 C25:C26 C17 C20:C21</xm:sqref>
        </x14:dataValidation>
        <x14:dataValidation type="list" allowBlank="1" showInputMessage="1" showErrorMessage="1" xr:uid="{97BFE5A5-84E7-42C1-A1A3-0131F5484DEB}">
          <x14:formula1>
            <xm:f>Listas!$B$2:$B$3</xm:f>
          </x14:formula1>
          <xm:sqref>G8:G32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B0DD-5BA1-45E0-8C31-456488BC7263}">
  <dimension ref="A1:B10"/>
  <sheetViews>
    <sheetView workbookViewId="0">
      <selection activeCell="A4" sqref="A4:I4"/>
    </sheetView>
  </sheetViews>
  <sheetFormatPr defaultColWidth="10.90625" defaultRowHeight="14.5" x14ac:dyDescent="0.35"/>
  <cols>
    <col min="1" max="1" width="30.81640625" customWidth="1"/>
    <col min="2" max="2" width="64.54296875" customWidth="1"/>
  </cols>
  <sheetData>
    <row r="1" spans="1:2" ht="40.5" customHeight="1" x14ac:dyDescent="0.65">
      <c r="A1" s="16" t="s">
        <v>109</v>
      </c>
      <c r="B1" s="16"/>
    </row>
    <row r="2" spans="1:2" ht="9" customHeight="1" x14ac:dyDescent="0.65">
      <c r="A2" s="15"/>
      <c r="B2" s="15"/>
    </row>
    <row r="4" spans="1:2" x14ac:dyDescent="0.35">
      <c r="A4" s="13" t="s">
        <v>79</v>
      </c>
      <c r="B4" s="3"/>
    </row>
    <row r="5" spans="1:2" x14ac:dyDescent="0.35">
      <c r="A5" s="13" t="s">
        <v>73</v>
      </c>
      <c r="B5" s="3" t="s">
        <v>80</v>
      </c>
    </row>
    <row r="6" spans="1:2" x14ac:dyDescent="0.35">
      <c r="A6" s="13" t="s">
        <v>74</v>
      </c>
      <c r="B6" s="3"/>
    </row>
    <row r="7" spans="1:2" x14ac:dyDescent="0.35">
      <c r="A7" s="13" t="s">
        <v>75</v>
      </c>
      <c r="B7" s="3"/>
    </row>
    <row r="8" spans="1:2" x14ac:dyDescent="0.35">
      <c r="A8" s="13" t="s">
        <v>76</v>
      </c>
      <c r="B8" s="3"/>
    </row>
    <row r="9" spans="1:2" x14ac:dyDescent="0.35">
      <c r="A9" s="13" t="s">
        <v>77</v>
      </c>
      <c r="B9" s="3"/>
    </row>
    <row r="10" spans="1:2" x14ac:dyDescent="0.35">
      <c r="A10" s="13" t="s">
        <v>78</v>
      </c>
      <c r="B10" s="3"/>
    </row>
  </sheetData>
  <mergeCells count="1">
    <mergeCell ref="A1:B1"/>
  </mergeCells>
  <pageMargins left="0.7" right="0.7" top="0.75" bottom="0.75" header="0.3" footer="0.3"/>
  <pageSetup orientation="portrait" r:id="rId1"/>
  <headerFooter>
    <oddFooter>&amp;L&amp;1#&amp;"Calibri"&amp;10&amp;K000000Internal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DCB9-D3EE-49DF-9D0F-14FD91E7044D}">
  <dimension ref="A1:H11"/>
  <sheetViews>
    <sheetView workbookViewId="0">
      <selection activeCell="A4" sqref="A4:I4"/>
    </sheetView>
  </sheetViews>
  <sheetFormatPr defaultColWidth="10.81640625" defaultRowHeight="14.5" x14ac:dyDescent="0.35"/>
  <cols>
    <col min="1" max="1" width="27" customWidth="1"/>
    <col min="2" max="2" width="40.1796875" customWidth="1"/>
    <col min="3" max="3" width="24.453125" customWidth="1"/>
    <col min="4" max="4" width="18.1796875" customWidth="1"/>
    <col min="5" max="5" width="28.1796875" customWidth="1"/>
    <col min="6" max="6" width="11.81640625" customWidth="1"/>
  </cols>
  <sheetData>
    <row r="1" spans="1:8" x14ac:dyDescent="0.35">
      <c r="A1" s="5" t="s">
        <v>0</v>
      </c>
      <c r="B1" s="5" t="s">
        <v>2</v>
      </c>
      <c r="C1" s="5" t="s">
        <v>1</v>
      </c>
      <c r="D1" s="5" t="s">
        <v>68</v>
      </c>
      <c r="E1" s="5" t="s">
        <v>19</v>
      </c>
      <c r="F1" s="5" t="s">
        <v>71</v>
      </c>
      <c r="G1" s="5" t="s">
        <v>17</v>
      </c>
      <c r="H1" s="5" t="s">
        <v>18</v>
      </c>
    </row>
    <row r="2" spans="1:8" x14ac:dyDescent="0.35">
      <c r="A2" t="s">
        <v>56</v>
      </c>
      <c r="B2" t="s">
        <v>52</v>
      </c>
      <c r="C2">
        <f>VLOOKUP(B2,EVALUACIÓN!B8:C32,2,FALSE)</f>
        <v>0</v>
      </c>
    </row>
    <row r="3" spans="1:8" x14ac:dyDescent="0.35">
      <c r="A3" t="s">
        <v>56</v>
      </c>
      <c r="B3" t="s">
        <v>53</v>
      </c>
      <c r="C3">
        <f>VLOOKUP(B3,EVALUACIÓN!B9:C33,2,FALSE)</f>
        <v>0</v>
      </c>
    </row>
    <row r="4" spans="1:8" x14ac:dyDescent="0.35">
      <c r="A4" t="s">
        <v>56</v>
      </c>
      <c r="B4" t="s">
        <v>54</v>
      </c>
      <c r="C4">
        <f>VLOOKUP(B4,EVALUACIÓN!B11:C34,2,FALSE)</f>
        <v>0</v>
      </c>
    </row>
    <row r="5" spans="1:8" x14ac:dyDescent="0.35">
      <c r="A5" t="s">
        <v>57</v>
      </c>
      <c r="B5" t="s">
        <v>55</v>
      </c>
      <c r="C5">
        <f>VLOOKUP(B5,EVALUACIÓN!B12:C36,2,FALSE)</f>
        <v>0</v>
      </c>
    </row>
    <row r="6" spans="1:8" x14ac:dyDescent="0.35">
      <c r="A6" t="s">
        <v>58</v>
      </c>
      <c r="B6" t="s">
        <v>62</v>
      </c>
      <c r="C6">
        <f>VLOOKUP(B6,EVALUACIÓN!B12:C38,2,FALSE)</f>
        <v>0</v>
      </c>
    </row>
    <row r="7" spans="1:8" x14ac:dyDescent="0.35">
      <c r="A7" t="s">
        <v>58</v>
      </c>
      <c r="B7" t="s">
        <v>63</v>
      </c>
      <c r="C7">
        <f>VLOOKUP(B7,EVALUACIÓN!B12:C39,2,FALSE)</f>
        <v>0</v>
      </c>
    </row>
    <row r="8" spans="1:8" x14ac:dyDescent="0.35">
      <c r="A8" t="s">
        <v>58</v>
      </c>
      <c r="B8" t="s">
        <v>64</v>
      </c>
      <c r="C8">
        <f>VLOOKUP(B8,EVALUACIÓN!B13:C40,2,FALSE)</f>
        <v>0</v>
      </c>
    </row>
    <row r="9" spans="1:8" x14ac:dyDescent="0.35">
      <c r="A9" t="s">
        <v>59</v>
      </c>
      <c r="B9" t="s">
        <v>65</v>
      </c>
      <c r="C9">
        <f>VLOOKUP(B9,EVALUACIÓN!B14:C41,2,FALSE)</f>
        <v>0</v>
      </c>
    </row>
    <row r="10" spans="1:8" x14ac:dyDescent="0.35">
      <c r="A10" t="s">
        <v>60</v>
      </c>
      <c r="B10" t="s">
        <v>66</v>
      </c>
      <c r="C10">
        <f>VLOOKUP(B10,EVALUACIÓN!B14:C42,2,FALSE)</f>
        <v>0</v>
      </c>
    </row>
    <row r="11" spans="1:8" x14ac:dyDescent="0.35">
      <c r="A11" t="s">
        <v>61</v>
      </c>
      <c r="B11" t="s">
        <v>67</v>
      </c>
      <c r="C11">
        <f>VLOOKUP(B11,EVALUACIÓN!B15:C43,2,FALSE)</f>
        <v>0</v>
      </c>
    </row>
  </sheetData>
  <pageMargins left="0.7" right="0.7" top="0.75" bottom="0.75" header="0.3" footer="0.3"/>
  <pageSetup orientation="portrait" r:id="rId1"/>
  <headerFooter>
    <oddFooter>&amp;L&amp;1#&amp;"Calibri"&amp;10&amp;K000000Internal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86A09882-C5C2-4C64-8202-19FBCD08B4EC}">
            <xm:f>NOT(ISERROR(SEARCH(Listas!$C$4,F2)))</xm:f>
            <xm:f>Listas!$C$4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21" operator="containsText" id="{6F4F5EEF-A4C9-433C-99AC-2A703FCF4B6D}">
            <xm:f>NOT(ISERROR(SEARCH(Listas!$C$3,F2)))</xm:f>
            <xm:f>Listas!$C$3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2" operator="containsText" id="{6431BE96-FFC1-4DA7-9DB8-658CE46D3C83}">
            <xm:f>NOT(ISERROR(SEARCH(Listas!$C$2,F2)))</xm:f>
            <xm:f>Listas!$C$2</xm:f>
            <x14:dxf>
              <fill>
                <patternFill>
                  <bgColor rgb="FF00B050"/>
                </patternFill>
              </fill>
            </x14:dxf>
          </x14:cfRule>
          <xm:sqref>F2:H10</xm:sqref>
        </x14:conditionalFormatting>
        <x14:conditionalFormatting xmlns:xm="http://schemas.microsoft.com/office/excel/2006/main">
          <x14:cfRule type="containsText" priority="15" operator="containsText" id="{41B39606-0E95-457E-9227-5E4D40504096}">
            <xm:f>NOT(ISERROR(SEARCH(Listas!$A$7,C2)))</xm:f>
            <xm:f>Listas!$A$7</xm:f>
            <x14:dxf>
              <fill>
                <patternFill>
                  <bgColor rgb="FF0070C0"/>
                </patternFill>
              </fill>
            </x14:dxf>
          </x14:cfRule>
          <x14:cfRule type="containsText" priority="16" operator="containsText" id="{EC3D940A-05E0-405F-BD2C-0B31A52E14A6}">
            <xm:f>NOT(ISERROR(SEARCH(Listas!$A$6,C2)))</xm:f>
            <xm:f>Listas!$A$6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17" operator="containsText" id="{AA4FB821-F295-404E-87C1-8B81DEE30005}">
            <xm:f>NOT(ISERROR(SEARCH(Listas!$A$5,C2)))</xm:f>
            <xm:f>Listas!$A$5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8" operator="containsText" id="{6F9D625E-BBE8-446B-A8A7-B0218CA80340}">
            <xm:f>NOT(ISERROR(SEARCH(Listas!$A$4,C2)))</xm:f>
            <xm:f>Listas!$A$4</xm:f>
            <x14:dxf>
              <fill>
                <patternFill>
                  <bgColor theme="5"/>
                </patternFill>
              </fill>
            </x14:dxf>
          </x14:cfRule>
          <x14:cfRule type="containsText" priority="19" operator="containsText" id="{A839849D-F901-4E32-926C-62BBC8037632}">
            <xm:f>NOT(ISERROR(SEARCH(Listas!$A$3,C2)))</xm:f>
            <xm:f>Listas!$A$3</xm:f>
            <x14:dxf>
              <fill>
                <patternFill>
                  <bgColor rgb="FFFF0000"/>
                </patternFill>
              </fill>
            </x14:dxf>
          </x14:cfRule>
          <xm:sqref>C2:E10</xm:sqref>
        </x14:conditionalFormatting>
        <x14:conditionalFormatting xmlns:xm="http://schemas.microsoft.com/office/excel/2006/main">
          <x14:cfRule type="containsText" priority="12" operator="containsText" id="{6ECB19D3-E15D-4D09-9AEE-9293893737BB}">
            <xm:f>NOT(ISERROR(SEARCH(Listas!$C$4,F11)))</xm:f>
            <xm:f>Listas!$C$4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13" operator="containsText" id="{4D58F9FF-680F-4012-B8BC-4B070BBEB049}">
            <xm:f>NOT(ISERROR(SEARCH(Listas!$C$3,F11)))</xm:f>
            <xm:f>Listas!$C$3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956E616C-D139-42ED-82B1-0B57E1D9EBE2}">
            <xm:f>NOT(ISERROR(SEARCH(Listas!$C$2,F11)))</xm:f>
            <xm:f>Listas!$C$2</xm:f>
            <x14:dxf>
              <fill>
                <patternFill>
                  <bgColor rgb="FF00B050"/>
                </patternFill>
              </fill>
            </x14:dxf>
          </x14:cfRule>
          <xm:sqref>F11:H11</xm:sqref>
        </x14:conditionalFormatting>
        <x14:conditionalFormatting xmlns:xm="http://schemas.microsoft.com/office/excel/2006/main">
          <x14:cfRule type="containsText" priority="7" operator="containsText" id="{50EC0C67-95CB-4E7D-8BB6-EF6A373F99D7}">
            <xm:f>NOT(ISERROR(SEARCH(Listas!$A$7,C11)))</xm:f>
            <xm:f>Listas!$A$7</xm:f>
            <x14:dxf>
              <fill>
                <patternFill>
                  <bgColor rgb="FF0070C0"/>
                </patternFill>
              </fill>
            </x14:dxf>
          </x14:cfRule>
          <x14:cfRule type="containsText" priority="8" operator="containsText" id="{29B222B2-F6E1-4997-9274-10A1AD089EC3}">
            <xm:f>NOT(ISERROR(SEARCH(Listas!$A$6,C11)))</xm:f>
            <xm:f>Listas!$A$6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9" operator="containsText" id="{871EE1BA-22A5-428F-BA81-5C84BA5A8485}">
            <xm:f>NOT(ISERROR(SEARCH(Listas!$A$5,C11)))</xm:f>
            <xm:f>Listas!$A$5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0" operator="containsText" id="{B9E343B0-31AC-43B7-91DB-9A63E00C3187}">
            <xm:f>NOT(ISERROR(SEARCH(Listas!$A$4,C11)))</xm:f>
            <xm:f>Listas!$A$4</xm:f>
            <x14:dxf>
              <fill>
                <patternFill>
                  <bgColor theme="5"/>
                </patternFill>
              </fill>
            </x14:dxf>
          </x14:cfRule>
          <x14:cfRule type="containsText" priority="11" operator="containsText" id="{A1A8EEAD-58AC-43D4-95A6-D46A67ED2062}">
            <xm:f>NOT(ISERROR(SEARCH(Listas!$A$3,C11)))</xm:f>
            <xm:f>Listas!$A$3</xm:f>
            <x14:dxf>
              <fill>
                <patternFill>
                  <bgColor rgb="FFFF0000"/>
                </patternFill>
              </fill>
            </x14:dxf>
          </x14:cfRule>
          <xm:sqref>C11:E11</xm:sqref>
        </x14:conditionalFormatting>
        <x14:conditionalFormatting xmlns:xm="http://schemas.microsoft.com/office/excel/2006/main">
          <x14:cfRule type="containsText" priority="4" operator="containsText" id="{4494F437-0349-409C-95B5-1AF80D471A1E}">
            <xm:f>NOT(ISERROR(SEARCH(Listas!$C$4,D2)))</xm:f>
            <xm:f>Listas!$C$4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5" operator="containsText" id="{E2F4B803-D089-4D0B-A1B2-330F112AC482}">
            <xm:f>NOT(ISERROR(SEARCH(Listas!$C$3,D2)))</xm:f>
            <xm:f>Listas!$C$3</xm:f>
            <x14:dxf>
              <fill>
                <patternFill>
                  <bgColor rgb="FFFFFF00"/>
                </patternFill>
              </fill>
            </x14:dxf>
          </x14:cfRule>
          <x14:cfRule type="containsText" priority="6" operator="containsText" id="{D8B813DB-972B-4C67-9EEF-9B6D1B6A1CA7}">
            <xm:f>NOT(ISERROR(SEARCH(Listas!$C$2,D2)))</xm:f>
            <xm:f>Listas!$C$2</xm:f>
            <x14:dxf>
              <fill>
                <patternFill>
                  <bgColor rgb="FF00B050"/>
                </patternFill>
              </fill>
            </x14:dxf>
          </x14:cfRule>
          <xm:sqref>D2:E10</xm:sqref>
        </x14:conditionalFormatting>
        <x14:conditionalFormatting xmlns:xm="http://schemas.microsoft.com/office/excel/2006/main">
          <x14:cfRule type="containsText" priority="1" operator="containsText" id="{638A9E75-79E0-4DB3-B9FC-14EC7CD15BF0}">
            <xm:f>NOT(ISERROR(SEARCH(Listas!$C$4,D11)))</xm:f>
            <xm:f>Listas!$C$4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BBDF9531-EF8E-45DD-9ED0-4C7BB75CED26}">
            <xm:f>NOT(ISERROR(SEARCH(Listas!$C$3,D11)))</xm:f>
            <xm:f>Listas!$C$3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34A0B11B-863E-46AA-9FEC-FE7DFFCAE40F}">
            <xm:f>NOT(ISERROR(SEARCH(Listas!$C$2,D11)))</xm:f>
            <xm:f>Listas!$C$2</xm:f>
            <x14:dxf>
              <fill>
                <patternFill>
                  <bgColor rgb="FF00B050"/>
                </patternFill>
              </fill>
            </x14:dxf>
          </x14:cfRule>
          <xm:sqref>D11:E11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30A14C-D7A5-4D9E-8A3C-683F14E4181D}">
          <x14:formula1>
            <xm:f>Listas!$C$2:$C$4</xm:f>
          </x14:formula1>
          <xm:sqref>F2:H11 D2:E11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1BE58-6EB6-416E-8DCB-097F54A1AA7F}">
  <dimension ref="A1:E18"/>
  <sheetViews>
    <sheetView workbookViewId="0">
      <selection activeCell="A4" sqref="A4:I4"/>
    </sheetView>
  </sheetViews>
  <sheetFormatPr defaultColWidth="10.81640625" defaultRowHeight="14.5" x14ac:dyDescent="0.35"/>
  <cols>
    <col min="2" max="2" width="55.54296875" style="1" customWidth="1"/>
    <col min="3" max="3" width="35.81640625" style="1" customWidth="1"/>
    <col min="4" max="4" width="46" style="1" customWidth="1"/>
    <col min="5" max="5" width="38.81640625" style="1" customWidth="1"/>
  </cols>
  <sheetData>
    <row r="1" spans="1:5" x14ac:dyDescent="0.35">
      <c r="A1" s="2" t="s">
        <v>4</v>
      </c>
      <c r="B1" s="2" t="s">
        <v>29</v>
      </c>
      <c r="C1" s="2" t="s">
        <v>2</v>
      </c>
      <c r="D1" s="2" t="s">
        <v>11</v>
      </c>
      <c r="E1" s="2" t="s">
        <v>72</v>
      </c>
    </row>
    <row r="2" spans="1:5" ht="45" customHeight="1" x14ac:dyDescent="0.35">
      <c r="A2" s="3"/>
      <c r="B2" s="4" t="str">
        <f>IFERROR(VLOOKUP(A2,EVALUACIÓN!E8:F32,2,FALSE),"")</f>
        <v/>
      </c>
      <c r="C2" s="4" t="str">
        <f>IFERROR(VLOOKUP(A2,EVALUACIÓN!E8:M32,9,FALSE),"")</f>
        <v/>
      </c>
      <c r="D2" s="4"/>
      <c r="E2" s="4"/>
    </row>
    <row r="3" spans="1:5" ht="45" customHeight="1" x14ac:dyDescent="0.35">
      <c r="A3" s="3"/>
      <c r="B3" s="4" t="str">
        <f>IFERROR(VLOOKUP(A3,EVALUACIÓN!E9:F33,2,FALSE),"")</f>
        <v/>
      </c>
      <c r="C3" s="4" t="str">
        <f>IFERROR(VLOOKUP(A3,EVALUACIÓN!E9:M33,9,FALSE),"")</f>
        <v/>
      </c>
      <c r="D3" s="4"/>
      <c r="E3" s="4"/>
    </row>
    <row r="4" spans="1:5" ht="45" customHeight="1" x14ac:dyDescent="0.35">
      <c r="A4" s="3"/>
      <c r="B4" s="4" t="str">
        <f>IFERROR(VLOOKUP(A4,EVALUACIÓN!E11:F34,2,FALSE),"")</f>
        <v/>
      </c>
      <c r="C4" s="4" t="str">
        <f>IFERROR(VLOOKUP(A4,EVALUACIÓN!E11:M34,9,FALSE),"")</f>
        <v/>
      </c>
      <c r="D4" s="4"/>
      <c r="E4" s="4"/>
    </row>
    <row r="5" spans="1:5" ht="45" customHeight="1" x14ac:dyDescent="0.35">
      <c r="A5" s="3"/>
      <c r="B5" s="4" t="str">
        <f>IFERROR(VLOOKUP(A5,EVALUACIÓN!E12:F35,2,FALSE),"")</f>
        <v/>
      </c>
      <c r="C5" s="4" t="str">
        <f>IFERROR(VLOOKUP(A5,EVALUACIÓN!E12:M35,9,FALSE),"")</f>
        <v/>
      </c>
      <c r="D5" s="4"/>
      <c r="E5" s="4"/>
    </row>
    <row r="6" spans="1:5" ht="45" customHeight="1" x14ac:dyDescent="0.35">
      <c r="A6" s="3"/>
      <c r="B6" s="4" t="str">
        <f>IFERROR(VLOOKUP(A6,EVALUACIÓN!E12:F36,2,FALSE),"")</f>
        <v/>
      </c>
      <c r="C6" s="4" t="str">
        <f>IFERROR(VLOOKUP(A6,EVALUACIÓN!E12:M36,9,FALSE),"")</f>
        <v/>
      </c>
      <c r="D6" s="4"/>
      <c r="E6" s="4"/>
    </row>
    <row r="7" spans="1:5" ht="45" customHeight="1" x14ac:dyDescent="0.35">
      <c r="A7" s="3"/>
      <c r="B7" s="4" t="str">
        <f>IFERROR(VLOOKUP(A7,EVALUACIÓN!E12:F37,2,FALSE),"")</f>
        <v/>
      </c>
      <c r="C7" s="4" t="str">
        <f>IFERROR(VLOOKUP(A7,EVALUACIÓN!E12:M37,9,FALSE),"")</f>
        <v/>
      </c>
      <c r="D7" s="4"/>
      <c r="E7" s="4"/>
    </row>
    <row r="8" spans="1:5" ht="45" customHeight="1" x14ac:dyDescent="0.35">
      <c r="A8" s="3"/>
      <c r="B8" s="4" t="str">
        <f>IFERROR(VLOOKUP(A8,EVALUACIÓN!E12:F38,2,FALSE),"")</f>
        <v/>
      </c>
      <c r="C8" s="4" t="str">
        <f>IFERROR(VLOOKUP(A8,EVALUACIÓN!E12:M38,9,FALSE),"")</f>
        <v/>
      </c>
      <c r="D8" s="4"/>
      <c r="E8" s="4"/>
    </row>
    <row r="9" spans="1:5" ht="45" customHeight="1" x14ac:dyDescent="0.35">
      <c r="A9" s="3"/>
      <c r="B9" s="4" t="str">
        <f>IFERROR(VLOOKUP(A9,EVALUACIÓN!E12:F39,2,FALSE),"")</f>
        <v/>
      </c>
      <c r="C9" s="4" t="str">
        <f>IFERROR(VLOOKUP(A9,EVALUACIÓN!E12:M39,9,FALSE),"")</f>
        <v/>
      </c>
      <c r="D9" s="4"/>
      <c r="E9" s="4"/>
    </row>
    <row r="10" spans="1:5" ht="45" customHeight="1" x14ac:dyDescent="0.35">
      <c r="A10" s="3"/>
      <c r="B10" s="4" t="str">
        <f>IFERROR(VLOOKUP(A10,EVALUACIÓN!E13:F40,2,FALSE),"")</f>
        <v/>
      </c>
      <c r="C10" s="4" t="str">
        <f>IFERROR(VLOOKUP(A10,EVALUACIÓN!E13:M40,9,FALSE),"")</f>
        <v/>
      </c>
      <c r="D10" s="4"/>
      <c r="E10" s="4"/>
    </row>
    <row r="11" spans="1:5" ht="45" customHeight="1" x14ac:dyDescent="0.35">
      <c r="A11" s="3"/>
      <c r="B11" s="4" t="str">
        <f>IFERROR(VLOOKUP(A11,EVALUACIÓN!E14:F41,2,FALSE),"")</f>
        <v/>
      </c>
      <c r="C11" s="4" t="str">
        <f>IFERROR(VLOOKUP(A11,EVALUACIÓN!E14:M41,9,FALSE),"")</f>
        <v/>
      </c>
      <c r="D11" s="4"/>
      <c r="E11" s="4"/>
    </row>
    <row r="12" spans="1:5" ht="45" customHeight="1" x14ac:dyDescent="0.35">
      <c r="A12" s="3"/>
      <c r="B12" s="4" t="str">
        <f>IFERROR(VLOOKUP(A12,EVALUACIÓN!E14:F42,2,FALSE),"")</f>
        <v/>
      </c>
      <c r="C12" s="4" t="str">
        <f>IFERROR(VLOOKUP(A12,EVALUACIÓN!E14:M42,9,FALSE),"")</f>
        <v/>
      </c>
      <c r="D12" s="4"/>
      <c r="E12" s="4"/>
    </row>
    <row r="13" spans="1:5" ht="45" customHeight="1" x14ac:dyDescent="0.35">
      <c r="A13" s="3"/>
      <c r="B13" s="4" t="str">
        <f>IFERROR(VLOOKUP(A13,EVALUACIÓN!E15:F43,2,FALSE),"")</f>
        <v/>
      </c>
      <c r="C13" s="4" t="str">
        <f>IFERROR(VLOOKUP(A13,EVALUACIÓN!E15:M43,9,FALSE),"")</f>
        <v/>
      </c>
      <c r="D13" s="4"/>
      <c r="E13" s="4"/>
    </row>
    <row r="14" spans="1:5" ht="45" customHeight="1" x14ac:dyDescent="0.35">
      <c r="A14" s="3"/>
      <c r="B14" s="4" t="str">
        <f>IFERROR(VLOOKUP(A14,EVALUACIÓN!E16:F44,2,FALSE),"")</f>
        <v/>
      </c>
      <c r="C14" s="4" t="str">
        <f>IFERROR(VLOOKUP(A14,EVALUACIÓN!E16:M44,9,FALSE),"")</f>
        <v/>
      </c>
      <c r="D14" s="4"/>
      <c r="E14" s="4"/>
    </row>
    <row r="15" spans="1:5" ht="45" customHeight="1" x14ac:dyDescent="0.35">
      <c r="A15" s="3"/>
      <c r="B15" s="4" t="str">
        <f>IFERROR(VLOOKUP(A15,EVALUACIÓN!E17:F45,2,FALSE),"")</f>
        <v/>
      </c>
      <c r="C15" s="4" t="str">
        <f>IFERROR(VLOOKUP(A15,EVALUACIÓN!E17:M45,9,FALSE),"")</f>
        <v/>
      </c>
      <c r="D15" s="4"/>
      <c r="E15" s="4"/>
    </row>
    <row r="16" spans="1:5" ht="45" customHeight="1" x14ac:dyDescent="0.35">
      <c r="A16" s="3"/>
      <c r="B16" s="4" t="str">
        <f>IFERROR(VLOOKUP(A16,EVALUACIÓN!E17:F46,2,FALSE),"")</f>
        <v/>
      </c>
      <c r="C16" s="4" t="str">
        <f>IFERROR(VLOOKUP(A16,EVALUACIÓN!E17:M46,9,FALSE),"")</f>
        <v/>
      </c>
      <c r="D16" s="4"/>
      <c r="E16" s="4"/>
    </row>
    <row r="17" spans="1:5" ht="45" customHeight="1" x14ac:dyDescent="0.35">
      <c r="A17" s="3"/>
      <c r="B17" s="4" t="str">
        <f>IFERROR(VLOOKUP(A17,EVALUACIÓN!E17:F47,2,FALSE),"")</f>
        <v/>
      </c>
      <c r="C17" s="4" t="str">
        <f>IFERROR(VLOOKUP(A17,EVALUACIÓN!E17:M47,9,FALSE),"")</f>
        <v/>
      </c>
      <c r="D17" s="4"/>
      <c r="E17" s="4"/>
    </row>
    <row r="18" spans="1:5" ht="45" customHeight="1" x14ac:dyDescent="0.35">
      <c r="A18" s="3"/>
      <c r="B18" s="4" t="str">
        <f>IFERROR(VLOOKUP(A18,EVALUACIÓN!E17:F48,2,FALSE),"")</f>
        <v/>
      </c>
      <c r="C18" s="4" t="str">
        <f>IFERROR(VLOOKUP(A18,EVALUACIÓN!E17:M48,9,FALSE),"")</f>
        <v/>
      </c>
      <c r="D18" s="4"/>
      <c r="E18" s="4"/>
    </row>
  </sheetData>
  <pageMargins left="0.7" right="0.7" top="0.75" bottom="0.75" header="0.3" footer="0.3"/>
  <pageSetup orientation="portrait" r:id="rId1"/>
  <headerFooter>
    <oddFooter>&amp;L&amp;1#&amp;"Calibri"&amp;10&amp;K000000Internal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E0FE3-9D56-4445-83AE-A3029E6DBFBD}">
  <dimension ref="A1:B26"/>
  <sheetViews>
    <sheetView tabSelected="1" workbookViewId="0">
      <selection activeCell="A4" sqref="A4:I4"/>
    </sheetView>
  </sheetViews>
  <sheetFormatPr defaultColWidth="10.90625" defaultRowHeight="14.5" x14ac:dyDescent="0.35"/>
  <cols>
    <col min="1" max="1" width="27.7265625" customWidth="1"/>
    <col min="2" max="2" width="82.54296875" style="1" customWidth="1"/>
  </cols>
  <sheetData>
    <row r="1" spans="1:2" ht="31" x14ac:dyDescent="0.7">
      <c r="A1" s="32" t="s">
        <v>81</v>
      </c>
      <c r="B1" s="32"/>
    </row>
    <row r="3" spans="1:2" ht="29" x14ac:dyDescent="0.35">
      <c r="A3" s="13" t="s">
        <v>94</v>
      </c>
      <c r="B3" s="4" t="s">
        <v>95</v>
      </c>
    </row>
    <row r="4" spans="1:2" ht="29" x14ac:dyDescent="0.35">
      <c r="A4" s="13" t="s">
        <v>82</v>
      </c>
      <c r="B4" s="4" t="s">
        <v>96</v>
      </c>
    </row>
    <row r="5" spans="1:2" x14ac:dyDescent="0.35">
      <c r="A5" s="13" t="s">
        <v>83</v>
      </c>
      <c r="B5" s="4" t="s">
        <v>97</v>
      </c>
    </row>
    <row r="6" spans="1:2" x14ac:dyDescent="0.35">
      <c r="A6" s="13" t="s">
        <v>84</v>
      </c>
      <c r="B6" s="4" t="s">
        <v>98</v>
      </c>
    </row>
    <row r="7" spans="1:2" ht="29" x14ac:dyDescent="0.35">
      <c r="A7" s="13" t="s">
        <v>99</v>
      </c>
      <c r="B7" s="4" t="s">
        <v>100</v>
      </c>
    </row>
    <row r="8" spans="1:2" ht="29" x14ac:dyDescent="0.35">
      <c r="A8" s="13" t="s">
        <v>86</v>
      </c>
      <c r="B8" s="4" t="s">
        <v>101</v>
      </c>
    </row>
    <row r="9" spans="1:2" ht="43.5" x14ac:dyDescent="0.35">
      <c r="A9" s="13" t="s">
        <v>87</v>
      </c>
      <c r="B9" s="4" t="s">
        <v>102</v>
      </c>
    </row>
    <row r="10" spans="1:2" ht="43.5" x14ac:dyDescent="0.35">
      <c r="A10" s="13" t="s">
        <v>88</v>
      </c>
      <c r="B10" s="4" t="s">
        <v>103</v>
      </c>
    </row>
    <row r="11" spans="1:2" ht="43.5" x14ac:dyDescent="0.35">
      <c r="A11" s="13" t="s">
        <v>89</v>
      </c>
      <c r="B11" s="4" t="s">
        <v>104</v>
      </c>
    </row>
    <row r="12" spans="1:2" x14ac:dyDescent="0.35">
      <c r="A12" s="13" t="s">
        <v>90</v>
      </c>
      <c r="B12" s="4" t="s">
        <v>105</v>
      </c>
    </row>
    <row r="13" spans="1:2" ht="29" x14ac:dyDescent="0.35">
      <c r="A13" s="13" t="s">
        <v>91</v>
      </c>
      <c r="B13" s="4" t="s">
        <v>106</v>
      </c>
    </row>
    <row r="14" spans="1:2" ht="29" x14ac:dyDescent="0.35">
      <c r="A14" s="13" t="s">
        <v>92</v>
      </c>
      <c r="B14" s="4" t="s">
        <v>107</v>
      </c>
    </row>
    <row r="15" spans="1:2" ht="36.75" customHeight="1" x14ac:dyDescent="0.35">
      <c r="A15" s="13" t="s">
        <v>93</v>
      </c>
      <c r="B15" s="4" t="s">
        <v>108</v>
      </c>
    </row>
    <row r="16" spans="1:2" x14ac:dyDescent="0.35">
      <c r="A16" s="14"/>
    </row>
    <row r="17" spans="1:1" x14ac:dyDescent="0.35">
      <c r="A17" s="14"/>
    </row>
    <row r="18" spans="1:1" x14ac:dyDescent="0.35">
      <c r="A18" s="14"/>
    </row>
    <row r="19" spans="1:1" x14ac:dyDescent="0.35">
      <c r="A19" s="14"/>
    </row>
    <row r="20" spans="1:1" x14ac:dyDescent="0.35">
      <c r="A20" s="14"/>
    </row>
    <row r="21" spans="1:1" x14ac:dyDescent="0.35">
      <c r="A21" s="14"/>
    </row>
    <row r="22" spans="1:1" x14ac:dyDescent="0.35">
      <c r="A22" s="14"/>
    </row>
    <row r="23" spans="1:1" x14ac:dyDescent="0.35">
      <c r="A23" s="14"/>
    </row>
    <row r="24" spans="1:1" x14ac:dyDescent="0.35">
      <c r="A24" s="14"/>
    </row>
    <row r="25" spans="1:1" x14ac:dyDescent="0.35">
      <c r="A25" s="14"/>
    </row>
    <row r="26" spans="1:1" x14ac:dyDescent="0.35">
      <c r="A26" s="14"/>
    </row>
  </sheetData>
  <mergeCells count="1">
    <mergeCell ref="A1:B1"/>
  </mergeCells>
  <pageMargins left="0.7" right="0.7" top="0.75" bottom="0.75" header="0.3" footer="0.3"/>
  <pageSetup orientation="portrait" r:id="rId1"/>
  <headerFooter>
    <oddFooter>&amp;L&amp;1#&amp;"Calibri"&amp;10&amp;K000000Internal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C094-5BB0-49AC-BAC3-2EC560421C67}">
  <dimension ref="A1:C7"/>
  <sheetViews>
    <sheetView workbookViewId="0">
      <selection activeCell="A7" sqref="A7"/>
    </sheetView>
  </sheetViews>
  <sheetFormatPr defaultColWidth="10.81640625" defaultRowHeight="14.5" x14ac:dyDescent="0.35"/>
  <cols>
    <col min="1" max="1" width="23.7265625" customWidth="1"/>
    <col min="2" max="2" width="19.453125" customWidth="1"/>
  </cols>
  <sheetData>
    <row r="1" spans="1:3" x14ac:dyDescent="0.35">
      <c r="A1" t="s">
        <v>1</v>
      </c>
      <c r="B1" t="s">
        <v>26</v>
      </c>
      <c r="C1" t="s">
        <v>20</v>
      </c>
    </row>
    <row r="2" spans="1:3" x14ac:dyDescent="0.35">
      <c r="A2" t="s">
        <v>6</v>
      </c>
      <c r="B2" t="s">
        <v>27</v>
      </c>
      <c r="C2" t="s">
        <v>21</v>
      </c>
    </row>
    <row r="3" spans="1:3" x14ac:dyDescent="0.35">
      <c r="A3" t="s">
        <v>7</v>
      </c>
      <c r="B3" t="s">
        <v>28</v>
      </c>
      <c r="C3" t="s">
        <v>22</v>
      </c>
    </row>
    <row r="4" spans="1:3" x14ac:dyDescent="0.35">
      <c r="A4" t="s">
        <v>8</v>
      </c>
      <c r="C4" t="s">
        <v>23</v>
      </c>
    </row>
    <row r="5" spans="1:3" x14ac:dyDescent="0.35">
      <c r="A5" t="s">
        <v>9</v>
      </c>
    </row>
    <row r="6" spans="1:3" x14ac:dyDescent="0.35">
      <c r="A6" t="s">
        <v>110</v>
      </c>
    </row>
    <row r="7" spans="1:3" x14ac:dyDescent="0.35">
      <c r="A7" t="s">
        <v>10</v>
      </c>
    </row>
  </sheetData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EVALUACIÓN</vt:lpstr>
      <vt:lpstr>GENERAL</vt:lpstr>
      <vt:lpstr>PRIORIZACIÓN</vt:lpstr>
      <vt:lpstr>PLAN</vt:lpstr>
      <vt:lpstr>DEFINICIONES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Predeterminado;CREPD.Americas@ifrc.org</dc:creator>
  <cp:lastModifiedBy>Emmanuel RODRIGUEZ</cp:lastModifiedBy>
  <cp:lastPrinted>2021-05-25T01:36:05Z</cp:lastPrinted>
  <dcterms:created xsi:type="dcterms:W3CDTF">2020-12-22T17:53:49Z</dcterms:created>
  <dcterms:modified xsi:type="dcterms:W3CDTF">2021-05-25T01:36:06Z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27b15a-80ec-4ef7-8353-f32e3c89bf3e_Enabled">
    <vt:lpwstr>true</vt:lpwstr>
  </property>
  <property fmtid="{D5CDD505-2E9C-101B-9397-08002B2CF9AE}" pid="3" name="MSIP_Label_6627b15a-80ec-4ef7-8353-f32e3c89bf3e_SetDate">
    <vt:lpwstr>2021-05-24T20:45:07Z</vt:lpwstr>
  </property>
  <property fmtid="{D5CDD505-2E9C-101B-9397-08002B2CF9AE}" pid="4" name="MSIP_Label_6627b15a-80ec-4ef7-8353-f32e3c89bf3e_Method">
    <vt:lpwstr>Privileged</vt:lpwstr>
  </property>
  <property fmtid="{D5CDD505-2E9C-101B-9397-08002B2CF9AE}" pid="5" name="MSIP_Label_6627b15a-80ec-4ef7-8353-f32e3c89bf3e_Name">
    <vt:lpwstr>IFRC Internal</vt:lpwstr>
  </property>
  <property fmtid="{D5CDD505-2E9C-101B-9397-08002B2CF9AE}" pid="6" name="MSIP_Label_6627b15a-80ec-4ef7-8353-f32e3c89bf3e_SiteId">
    <vt:lpwstr>a2b53be5-734e-4e6c-ab0d-d184f60fd917</vt:lpwstr>
  </property>
  <property fmtid="{D5CDD505-2E9C-101B-9397-08002B2CF9AE}" pid="7" name="MSIP_Label_6627b15a-80ec-4ef7-8353-f32e3c89bf3e_ActionId">
    <vt:lpwstr>47d3c82c-1136-426a-91c1-873b85989238</vt:lpwstr>
  </property>
  <property fmtid="{D5CDD505-2E9C-101B-9397-08002B2CF9AE}" pid="8" name="MSIP_Label_6627b15a-80ec-4ef7-8353-f32e3c89bf3e_ContentBits">
    <vt:lpwstr>2</vt:lpwstr>
  </property>
</Properties>
</file>